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= Laboratorni ulohy =\TEPELNE CERPADLO II\"/>
    </mc:Choice>
  </mc:AlternateContent>
  <xr:revisionPtr revIDLastSave="0" documentId="13_ncr:1_{AA19BD25-0FD8-4CF7-A04B-B59CA25A2C40}" xr6:coauthVersionLast="47" xr6:coauthVersionMax="47" xr10:uidLastSave="{00000000-0000-0000-0000-000000000000}"/>
  <bookViews>
    <workbookView xWindow="-120" yWindow="-120" windowWidth="38640" windowHeight="21240" xr2:uid="{00866141-5067-40E8-974D-E73B8AC9F33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M24" i="1"/>
  <c r="T3" i="1"/>
  <c r="N3" i="1" s="1"/>
  <c r="T4" i="1"/>
  <c r="N4" i="1" s="1"/>
  <c r="T5" i="1"/>
  <c r="T6" i="1"/>
  <c r="T7" i="1"/>
  <c r="N7" i="1" s="1"/>
  <c r="T8" i="1"/>
  <c r="N8" i="1" s="1"/>
  <c r="T9" i="1"/>
  <c r="N9" i="1" s="1"/>
  <c r="T10" i="1"/>
  <c r="N10" i="1" s="1"/>
  <c r="T11" i="1"/>
  <c r="N11" i="1" s="1"/>
  <c r="T12" i="1"/>
  <c r="N12" i="1" s="1"/>
  <c r="T13" i="1"/>
  <c r="T14" i="1"/>
  <c r="N14" i="1" s="1"/>
  <c r="T15" i="1"/>
  <c r="N15" i="1" s="1"/>
  <c r="T16" i="1"/>
  <c r="N16" i="1" s="1"/>
  <c r="O16" i="1" s="1"/>
  <c r="T17" i="1"/>
  <c r="T18" i="1"/>
  <c r="N18" i="1" s="1"/>
  <c r="T19" i="1"/>
  <c r="T20" i="1"/>
  <c r="T21" i="1"/>
  <c r="T22" i="1"/>
  <c r="N22" i="1" s="1"/>
  <c r="T23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4" i="1"/>
  <c r="O13" i="1" l="1"/>
  <c r="O5" i="1"/>
  <c r="N20" i="1"/>
  <c r="O20" i="1" s="1"/>
  <c r="O19" i="1"/>
  <c r="N5" i="1"/>
  <c r="N13" i="1"/>
  <c r="N17" i="1"/>
  <c r="O17" i="1" s="1"/>
  <c r="N21" i="1"/>
  <c r="O21" i="1" s="1"/>
  <c r="N6" i="1"/>
  <c r="O6" i="1" s="1"/>
  <c r="N19" i="1"/>
  <c r="N23" i="1"/>
  <c r="O23" i="1" s="1"/>
  <c r="O22" i="1"/>
  <c r="O18" i="1"/>
  <c r="O15" i="1"/>
  <c r="O14" i="1"/>
  <c r="O12" i="1"/>
  <c r="O11" i="1"/>
  <c r="O10" i="1"/>
  <c r="O9" i="1"/>
  <c r="O8" i="1"/>
  <c r="O7" i="1"/>
  <c r="O4" i="1"/>
  <c r="N24" i="1"/>
  <c r="O24" i="1" l="1"/>
</calcChain>
</file>

<file path=xl/sharedStrings.xml><?xml version="1.0" encoding="utf-8"?>
<sst xmlns="http://schemas.openxmlformats.org/spreadsheetml/2006/main" count="85" uniqueCount="67">
  <si>
    <t>Čas</t>
  </si>
  <si>
    <t>P</t>
  </si>
  <si>
    <t>e</t>
  </si>
  <si>
    <t>/min</t>
  </si>
  <si>
    <t>/°C</t>
  </si>
  <si>
    <t>/bar</t>
  </si>
  <si>
    <t>/W</t>
  </si>
  <si>
    <r>
      <t>/J.s</t>
    </r>
    <r>
      <rPr>
        <vertAlign val="superscript"/>
        <sz val="12"/>
        <color rgb="FF000000"/>
        <rFont val="Times New Roman"/>
        <family val="1"/>
        <charset val="238"/>
      </rPr>
      <t>-1</t>
    </r>
  </si>
  <si>
    <t>/-</t>
  </si>
  <si>
    <t>-</t>
  </si>
  <si>
    <t>Ø</t>
  </si>
  <si>
    <r>
      <t>T</t>
    </r>
    <r>
      <rPr>
        <b/>
        <i/>
        <sz val="9"/>
        <color rgb="FF000000"/>
        <rFont val="Times New Roman"/>
        <family val="1"/>
        <charset val="238"/>
      </rPr>
      <t>1</t>
    </r>
  </si>
  <si>
    <r>
      <t>T</t>
    </r>
    <r>
      <rPr>
        <b/>
        <i/>
        <sz val="9"/>
        <color rgb="FF000000"/>
        <rFont val="Times New Roman"/>
        <family val="1"/>
        <charset val="238"/>
      </rPr>
      <t>2</t>
    </r>
  </si>
  <si>
    <r>
      <t>T</t>
    </r>
    <r>
      <rPr>
        <b/>
        <i/>
        <sz val="9"/>
        <color rgb="FF000000"/>
        <rFont val="Times New Roman"/>
        <family val="1"/>
        <charset val="238"/>
      </rPr>
      <t>3</t>
    </r>
  </si>
  <si>
    <r>
      <t>T</t>
    </r>
    <r>
      <rPr>
        <b/>
        <i/>
        <sz val="9"/>
        <color rgb="FF000000"/>
        <rFont val="Times New Roman"/>
        <family val="1"/>
        <charset val="238"/>
      </rPr>
      <t>4</t>
    </r>
  </si>
  <si>
    <r>
      <t>T</t>
    </r>
    <r>
      <rPr>
        <b/>
        <i/>
        <sz val="9"/>
        <color rgb="FF000000"/>
        <rFont val="Times New Roman"/>
        <family val="1"/>
        <charset val="238"/>
      </rPr>
      <t>5</t>
    </r>
  </si>
  <si>
    <r>
      <t>T</t>
    </r>
    <r>
      <rPr>
        <b/>
        <i/>
        <sz val="9"/>
        <color rgb="FF000000"/>
        <rFont val="Times New Roman"/>
        <family val="1"/>
        <charset val="238"/>
      </rPr>
      <t>6</t>
    </r>
  </si>
  <si>
    <r>
      <t>T</t>
    </r>
    <r>
      <rPr>
        <b/>
        <i/>
        <sz val="9"/>
        <color rgb="FF000000"/>
        <rFont val="Times New Roman"/>
        <family val="1"/>
        <charset val="238"/>
      </rPr>
      <t>7</t>
    </r>
  </si>
  <si>
    <r>
      <t>T</t>
    </r>
    <r>
      <rPr>
        <b/>
        <i/>
        <sz val="9"/>
        <color rgb="FF000000"/>
        <rFont val="Times New Roman"/>
        <family val="1"/>
        <charset val="238"/>
      </rPr>
      <t>8</t>
    </r>
  </si>
  <si>
    <r>
      <t>T</t>
    </r>
    <r>
      <rPr>
        <b/>
        <i/>
        <sz val="9"/>
        <color rgb="FF000000"/>
        <rFont val="Times New Roman"/>
        <family val="1"/>
        <charset val="238"/>
      </rPr>
      <t>Bojl</t>
    </r>
    <r>
      <rPr>
        <b/>
        <i/>
        <sz val="12"/>
        <color rgb="FF000000"/>
        <rFont val="Times New Roman"/>
        <family val="1"/>
        <charset val="238"/>
      </rPr>
      <t>.</t>
    </r>
  </si>
  <si>
    <r>
      <t>p</t>
    </r>
    <r>
      <rPr>
        <b/>
        <i/>
        <sz val="9"/>
        <color rgb="FF000000"/>
        <rFont val="Times New Roman"/>
        <family val="1"/>
        <charset val="238"/>
      </rPr>
      <t>v</t>
    </r>
  </si>
  <si>
    <r>
      <t>p</t>
    </r>
    <r>
      <rPr>
        <b/>
        <i/>
        <sz val="9"/>
        <color rgb="FF000000"/>
        <rFont val="Times New Roman"/>
        <family val="1"/>
        <charset val="238"/>
      </rPr>
      <t>s</t>
    </r>
  </si>
  <si>
    <r>
      <t>P</t>
    </r>
    <r>
      <rPr>
        <b/>
        <i/>
        <sz val="9"/>
        <color rgb="FF000000"/>
        <rFont val="Times New Roman"/>
        <family val="1"/>
        <charset val="238"/>
      </rPr>
      <t>0</t>
    </r>
  </si>
  <si>
    <r>
      <t>Δ</t>
    </r>
    <r>
      <rPr>
        <b/>
        <i/>
        <sz val="12"/>
        <color rgb="FF000000"/>
        <rFont val="Times New Roman"/>
        <family val="1"/>
        <charset val="238"/>
      </rPr>
      <t>T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</si>
  <si>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1(2)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</si>
  <si>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(4)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1(4)</t>
    </r>
  </si>
  <si>
    <r>
      <t>Δ</t>
    </r>
    <r>
      <rPr>
        <b/>
        <i/>
        <sz val="12"/>
        <color rgb="FF000000"/>
        <rFont val="Times New Roman"/>
        <family val="1"/>
        <charset val="238"/>
      </rPr>
      <t>T</t>
    </r>
    <r>
      <rPr>
        <b/>
        <i/>
        <sz val="9"/>
        <color rgb="FF000000"/>
        <rFont val="Times New Roman"/>
        <family val="1"/>
        <charset val="238"/>
      </rPr>
      <t>Bojl.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</si>
  <si>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(8)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1(8)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</si>
  <si>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(12)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1(12)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</si>
  <si>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(16)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1(16)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</si>
  <si>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(20)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1(20)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</si>
  <si>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(6)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1(6)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</si>
  <si>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(10)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1(10)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</si>
  <si>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(14)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1(14)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</si>
  <si>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(18)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1(18)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</si>
  <si>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(22)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1(22)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</si>
  <si>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(24)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1(24)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</si>
  <si>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(26)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1(26)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</si>
  <si>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(28)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1(28)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</si>
  <si>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(30)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1(30)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</si>
  <si>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(32)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1(32)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</si>
  <si>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(36)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1(36)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</si>
  <si>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(34)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1(34)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</si>
  <si>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(38)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1(38)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</si>
  <si>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(40)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vertAlign val="subscript"/>
        <sz val="12"/>
        <color rgb="FF000000"/>
        <rFont val="Times New Roman"/>
        <family val="1"/>
        <charset val="238"/>
      </rPr>
      <t>1(40)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</si>
  <si>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(0)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</si>
  <si>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(4)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</si>
  <si>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(12)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(10)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</si>
  <si>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(6)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(4)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</si>
  <si>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(8)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(6)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</si>
  <si>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(10)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(8)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</si>
  <si>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(14)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(12)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</si>
  <si>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(16)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(14)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</si>
  <si>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(18)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(16)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</si>
  <si>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(20)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(18)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</si>
  <si>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(22)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(20)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</si>
  <si>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(24)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(22)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</si>
  <si>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(26)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(24)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</si>
  <si>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(28)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(26)</t>
    </r>
  </si>
  <si>
    <r>
      <t>T</t>
    </r>
    <r>
      <rPr>
        <b/>
        <i/>
        <vertAlign val="subscript"/>
        <sz val="12"/>
        <color rgb="FF000000"/>
        <rFont val="Times New Roman"/>
        <family val="1"/>
        <charset val="238"/>
      </rPr>
      <t>8(30)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(28)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</si>
  <si>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(32)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(30)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</si>
  <si>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(34)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(32)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</si>
  <si>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(36)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(34)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</si>
  <si>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(38)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(36)</t>
    </r>
  </si>
  <si>
    <r>
      <t>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(40)</t>
    </r>
    <r>
      <rPr>
        <b/>
        <i/>
        <sz val="12"/>
        <color rgb="FF000000"/>
        <rFont val="Times New Roman"/>
        <family val="1"/>
        <charset val="238"/>
      </rPr>
      <t>- T</t>
    </r>
    <r>
      <rPr>
        <b/>
        <i/>
        <sz val="9"/>
        <color rgb="FF000000"/>
        <rFont val="Times New Roman"/>
        <family val="1"/>
        <charset val="238"/>
      </rPr>
      <t>B</t>
    </r>
    <r>
      <rPr>
        <b/>
        <i/>
        <vertAlign val="subscript"/>
        <sz val="12"/>
        <color rgb="FF000000"/>
        <rFont val="Times New Roman"/>
        <family val="1"/>
        <charset val="238"/>
      </rPr>
      <t>(38)</t>
    </r>
  </si>
  <si>
    <t>Údaj na průtokoměru</t>
  </si>
  <si>
    <r>
      <t>c</t>
    </r>
    <r>
      <rPr>
        <sz val="8"/>
        <color theme="1"/>
        <rFont val="Aptos Narrow"/>
        <family val="2"/>
        <scheme val="minor"/>
      </rPr>
      <t>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</si>
</sst>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i/>
      <vertAlign val="subscript"/>
      <sz val="12"/>
      <color rgb="FF000000"/>
      <name val="Times New Roman"/>
      <family val="1"/>
      <charset val="238"/>
    </font>
    <font>
      <b/>
      <i/>
      <sz val="12"/>
      <color rgb="FF000000"/>
      <name val="Symbol"/>
      <family val="1"/>
      <charset val="2"/>
    </font>
    <font>
      <sz val="12"/>
      <color rgb="FF000000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3E5A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B9B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B9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dT(t)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0.19513560804899388"/>
                  <c:y val="-5.3667614464858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List1!$A$4:$A$23</c:f>
              <c:numCache>
                <c:formatCode>General</c:formatCode>
                <c:ptCount val="2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</c:numCache>
            </c:numRef>
          </c:xVal>
          <c:yVal>
            <c:numRef>
              <c:f>List1!$R$4:$R$23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C74-4C1D-B281-233A93E3D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30776"/>
        <c:axId val="559736536"/>
      </c:scatterChart>
      <c:valAx>
        <c:axId val="559730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9736536"/>
        <c:crosses val="autoZero"/>
        <c:crossBetween val="midCat"/>
      </c:valAx>
      <c:valAx>
        <c:axId val="55973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∆</a:t>
                </a:r>
                <a:r>
                  <a:rPr lang="cs-CZ" i="1"/>
                  <a:t>T</a:t>
                </a:r>
                <a:r>
                  <a:rPr lang="cs-CZ"/>
                  <a:t>/°C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9730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dT(t)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963560804899388"/>
                  <c:y val="8.19324146981627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List1!$A$4:$A$23</c:f>
              <c:numCache>
                <c:formatCode>General</c:formatCode>
                <c:ptCount val="2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</c:numCache>
            </c:numRef>
          </c:xVal>
          <c:yVal>
            <c:numRef>
              <c:f>List1!$J$4:$J$23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5E-4693-A867-466B156FB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30776"/>
        <c:axId val="559736536"/>
      </c:scatterChart>
      <c:valAx>
        <c:axId val="559730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9736536"/>
        <c:crosses val="autoZero"/>
        <c:crossBetween val="midCat"/>
      </c:valAx>
      <c:valAx>
        <c:axId val="55973653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∆</a:t>
                </a:r>
                <a:r>
                  <a:rPr lang="cs-CZ" i="1"/>
                  <a:t>T</a:t>
                </a:r>
                <a:r>
                  <a:rPr lang="cs-CZ" i="0"/>
                  <a:t>Bojl./</a:t>
                </a:r>
                <a:r>
                  <a:rPr lang="cs-CZ"/>
                  <a:t>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9730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dT(t)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9.845494313210848E-2"/>
                  <c:y val="0.276907990667833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List1!$A$4:$A$23</c:f>
              <c:numCache>
                <c:formatCode>General</c:formatCode>
                <c:ptCount val="2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</c:numCache>
            </c:numRef>
          </c:xVal>
          <c:yVal>
            <c:numRef>
              <c:f>List1!$I$4:$I$23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1E-4A44-BD12-4BBD7A2CD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30776"/>
        <c:axId val="559736536"/>
      </c:scatterChart>
      <c:valAx>
        <c:axId val="559730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9736536"/>
        <c:crosses val="autoZero"/>
        <c:crossBetween val="midCat"/>
      </c:valAx>
      <c:valAx>
        <c:axId val="559736536"/>
        <c:scaling>
          <c:orientation val="minMax"/>
          <c:max val="6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i="0">
                    <a:latin typeface="Aptos Narrow" panose="020B0004020202020204" pitchFamily="34" charset="0"/>
                  </a:rPr>
                  <a:t>T</a:t>
                </a:r>
                <a:r>
                  <a:rPr lang="cs-CZ" sz="800" i="0">
                    <a:latin typeface="Aptos Narrow" panose="020B0004020202020204" pitchFamily="34" charset="0"/>
                  </a:rPr>
                  <a:t>8</a:t>
                </a:r>
                <a:r>
                  <a:rPr lang="cs-CZ" i="0"/>
                  <a:t>/°C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9730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dT(t)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List1!$A$4:$A$23</c:f>
              <c:numCache>
                <c:formatCode>General</c:formatCode>
                <c:ptCount val="2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</c:numCache>
            </c:numRef>
          </c:xVal>
          <c:yVal>
            <c:numRef>
              <c:f>List1!$B$4:$B$23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B3-4BFA-B9A3-E5B35060F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730776"/>
        <c:axId val="559736536"/>
      </c:scatterChart>
      <c:valAx>
        <c:axId val="559730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9736536"/>
        <c:crosses val="autoZero"/>
        <c:crossBetween val="midCat"/>
      </c:valAx>
      <c:valAx>
        <c:axId val="559736536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i="0"/>
                  <a:t>T</a:t>
                </a:r>
                <a:r>
                  <a:rPr lang="cs-CZ" sz="800" i="0"/>
                  <a:t>1</a:t>
                </a:r>
                <a:r>
                  <a:rPr lang="cs-CZ" i="0"/>
                  <a:t>/</a:t>
                </a:r>
                <a:r>
                  <a:rPr lang="cs-CZ"/>
                  <a:t>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9730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166127</xdr:rowOff>
    </xdr:from>
    <xdr:to>
      <xdr:col>7</xdr:col>
      <xdr:colOff>342899</xdr:colOff>
      <xdr:row>44</xdr:row>
      <xdr:rowOff>51827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4F89020-28A3-D4B4-E83E-F37755A59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437028</xdr:colOff>
      <xdr:row>30</xdr:row>
      <xdr:rowOff>0</xdr:rowOff>
    </xdr:from>
    <xdr:to>
      <xdr:col>14</xdr:col>
      <xdr:colOff>749113</xdr:colOff>
      <xdr:row>44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421B2F0-DDF5-4ECE-9B80-411E91BC9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22411</xdr:colOff>
      <xdr:row>44</xdr:row>
      <xdr:rowOff>134471</xdr:rowOff>
    </xdr:from>
    <xdr:to>
      <xdr:col>7</xdr:col>
      <xdr:colOff>351303</xdr:colOff>
      <xdr:row>59</xdr:row>
      <xdr:rowOff>20171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630D42D-82D9-49CC-9DED-76826AE0A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437029</xdr:colOff>
      <xdr:row>44</xdr:row>
      <xdr:rowOff>156882</xdr:rowOff>
    </xdr:from>
    <xdr:to>
      <xdr:col>14</xdr:col>
      <xdr:colOff>749114</xdr:colOff>
      <xdr:row>59</xdr:row>
      <xdr:rowOff>42582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BFEA921A-7C3F-469B-892C-E7B862B28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7589-ABE8-4DE7-94FF-0AC4E5C089CD}">
  <dimension ref="A1:X24"/>
  <sheetViews>
    <sheetView tabSelected="1" zoomScale="85" zoomScaleNormal="85" workbookViewId="0"/>
  </sheetViews>
  <sheetFormatPr defaultRowHeight="15" x14ac:dyDescent="0.25"/>
  <cols>
    <col min="14" max="14" width="13.7109375" bestFit="1" customWidth="1"/>
    <col min="15" max="15" width="14.140625" bestFit="1" customWidth="1"/>
    <col min="19" max="19" width="14.7109375" customWidth="1"/>
    <col min="20" max="20" width="9.140625" customWidth="1"/>
    <col min="21" max="21" width="16.28515625" customWidth="1"/>
    <col min="24" max="24" width="24.5703125" customWidth="1"/>
  </cols>
  <sheetData>
    <row r="1" spans="1:24" ht="20.25" customHeight="1" thickBot="1" x14ac:dyDescent="0.3">
      <c r="A1" s="1" t="s">
        <v>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1</v>
      </c>
      <c r="O1" s="3" t="s">
        <v>2</v>
      </c>
      <c r="Q1" s="15" t="s">
        <v>0</v>
      </c>
      <c r="R1" s="34" t="s">
        <v>23</v>
      </c>
      <c r="S1" s="39"/>
      <c r="T1" s="34" t="s">
        <v>26</v>
      </c>
      <c r="U1" s="35"/>
      <c r="W1" s="6" t="s">
        <v>0</v>
      </c>
      <c r="X1" s="23" t="s">
        <v>65</v>
      </c>
    </row>
    <row r="2" spans="1:24" ht="19.5" thickBot="1" x14ac:dyDescent="0.3">
      <c r="A2" s="4" t="s">
        <v>3</v>
      </c>
      <c r="B2" s="5" t="s">
        <v>4</v>
      </c>
      <c r="C2" s="5" t="s">
        <v>4</v>
      </c>
      <c r="D2" s="5" t="s">
        <v>4</v>
      </c>
      <c r="E2" s="5" t="s">
        <v>4</v>
      </c>
      <c r="F2" s="5" t="s">
        <v>4</v>
      </c>
      <c r="G2" s="5" t="s">
        <v>4</v>
      </c>
      <c r="H2" s="5" t="s">
        <v>4</v>
      </c>
      <c r="I2" s="5" t="s">
        <v>4</v>
      </c>
      <c r="J2" s="5" t="s">
        <v>4</v>
      </c>
      <c r="K2" s="5" t="s">
        <v>5</v>
      </c>
      <c r="L2" s="5" t="s">
        <v>5</v>
      </c>
      <c r="M2" s="5" t="s">
        <v>6</v>
      </c>
      <c r="N2" s="5" t="s">
        <v>7</v>
      </c>
      <c r="O2" s="5" t="s">
        <v>8</v>
      </c>
      <c r="Q2" s="16" t="s">
        <v>3</v>
      </c>
      <c r="R2" s="36" t="s">
        <v>4</v>
      </c>
      <c r="S2" s="37"/>
      <c r="T2" s="36" t="s">
        <v>4</v>
      </c>
      <c r="U2" s="38"/>
      <c r="W2" s="7" t="s">
        <v>3</v>
      </c>
      <c r="X2" s="24"/>
    </row>
    <row r="3" spans="1:24" ht="16.5" thickBot="1" x14ac:dyDescent="0.3">
      <c r="A3" s="21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1">
        <f>(X4-X3)*X6*(T3/120)</f>
        <v>0</v>
      </c>
      <c r="O3" s="21" t="s">
        <v>9</v>
      </c>
      <c r="Q3" s="21">
        <v>0</v>
      </c>
      <c r="R3" s="21" t="s">
        <v>9</v>
      </c>
      <c r="S3" s="21" t="s">
        <v>9</v>
      </c>
      <c r="T3" s="21">
        <f>J3-J3</f>
        <v>0</v>
      </c>
      <c r="U3" s="21" t="s">
        <v>9</v>
      </c>
      <c r="W3" s="8">
        <v>0</v>
      </c>
      <c r="X3" s="25"/>
    </row>
    <row r="4" spans="1:24" ht="16.5" customHeight="1" thickBot="1" x14ac:dyDescent="0.3">
      <c r="A4" s="11">
        <v>2</v>
      </c>
      <c r="B4" s="12"/>
      <c r="C4" s="11"/>
      <c r="D4" s="11"/>
      <c r="E4" s="11"/>
      <c r="F4" s="11"/>
      <c r="G4" s="11"/>
      <c r="H4" s="11"/>
      <c r="I4" s="11"/>
      <c r="J4" s="12"/>
      <c r="K4" s="13"/>
      <c r="L4" s="13"/>
      <c r="M4" s="11"/>
      <c r="N4" s="19">
        <f>(50)*X6*(T4/120)</f>
        <v>0</v>
      </c>
      <c r="O4" s="20" t="e">
        <f>N4/M4</f>
        <v>#DIV/0!</v>
      </c>
      <c r="Q4" s="11">
        <v>2</v>
      </c>
      <c r="R4" s="12">
        <f>J4-B4</f>
        <v>0</v>
      </c>
      <c r="S4" s="17" t="s">
        <v>24</v>
      </c>
      <c r="T4" s="19">
        <f>J4-J3</f>
        <v>0</v>
      </c>
      <c r="U4" s="17" t="s">
        <v>45</v>
      </c>
      <c r="W4" s="8">
        <v>40</v>
      </c>
      <c r="X4" s="25"/>
    </row>
    <row r="5" spans="1:24" ht="16.5" customHeight="1" x14ac:dyDescent="0.25">
      <c r="A5" s="11">
        <v>4</v>
      </c>
      <c r="B5" s="12"/>
      <c r="C5" s="11"/>
      <c r="D5" s="11"/>
      <c r="E5" s="11"/>
      <c r="F5" s="11"/>
      <c r="G5" s="11"/>
      <c r="H5" s="11"/>
      <c r="I5" s="11"/>
      <c r="J5" s="12"/>
      <c r="K5" s="22"/>
      <c r="L5" s="22"/>
      <c r="M5" s="11"/>
      <c r="N5" s="19">
        <f>(50)*X6*(T5/120)</f>
        <v>0</v>
      </c>
      <c r="O5" s="20" t="e">
        <f t="shared" ref="O5:O23" si="0">N5/M5</f>
        <v>#DIV/0!</v>
      </c>
      <c r="Q5" s="11">
        <v>4</v>
      </c>
      <c r="R5" s="12">
        <f t="shared" ref="R5:R23" si="1">J5-B5</f>
        <v>0</v>
      </c>
      <c r="S5" s="17" t="s">
        <v>25</v>
      </c>
      <c r="T5" s="19">
        <f t="shared" ref="T5:T23" si="2">J5-J4</f>
        <v>0</v>
      </c>
      <c r="U5" s="17" t="s">
        <v>46</v>
      </c>
    </row>
    <row r="6" spans="1:24" ht="16.5" customHeight="1" x14ac:dyDescent="0.25">
      <c r="A6" s="11">
        <v>6</v>
      </c>
      <c r="B6" s="12"/>
      <c r="C6" s="11"/>
      <c r="D6" s="11"/>
      <c r="E6" s="11"/>
      <c r="F6" s="11"/>
      <c r="G6" s="11"/>
      <c r="H6" s="11"/>
      <c r="I6" s="11"/>
      <c r="J6" s="12"/>
      <c r="K6" s="22"/>
      <c r="L6" s="22"/>
      <c r="M6" s="11"/>
      <c r="N6" s="19">
        <f>(50)*X6*(T6/120)</f>
        <v>0</v>
      </c>
      <c r="O6" s="20" t="e">
        <f t="shared" si="0"/>
        <v>#DIV/0!</v>
      </c>
      <c r="Q6" s="11">
        <v>6</v>
      </c>
      <c r="R6" s="12">
        <f t="shared" si="1"/>
        <v>0</v>
      </c>
      <c r="S6" s="17" t="s">
        <v>31</v>
      </c>
      <c r="T6" s="19">
        <f t="shared" si="2"/>
        <v>0</v>
      </c>
      <c r="U6" s="17" t="s">
        <v>48</v>
      </c>
      <c r="W6" t="s">
        <v>66</v>
      </c>
      <c r="X6" s="33">
        <v>4180</v>
      </c>
    </row>
    <row r="7" spans="1:24" ht="16.5" customHeight="1" x14ac:dyDescent="0.25">
      <c r="A7" s="11">
        <v>8</v>
      </c>
      <c r="B7" s="12"/>
      <c r="C7" s="11"/>
      <c r="D7" s="11"/>
      <c r="E7" s="11"/>
      <c r="F7" s="11"/>
      <c r="G7" s="11"/>
      <c r="H7" s="11"/>
      <c r="I7" s="11"/>
      <c r="J7" s="12"/>
      <c r="K7" s="22"/>
      <c r="L7" s="22"/>
      <c r="M7" s="11"/>
      <c r="N7" s="19">
        <f>(50)*X6*(T7/120)</f>
        <v>0</v>
      </c>
      <c r="O7" s="20" t="e">
        <f t="shared" si="0"/>
        <v>#DIV/0!</v>
      </c>
      <c r="Q7" s="11">
        <v>8</v>
      </c>
      <c r="R7" s="12">
        <f t="shared" si="1"/>
        <v>0</v>
      </c>
      <c r="S7" s="17" t="s">
        <v>27</v>
      </c>
      <c r="T7" s="19">
        <f t="shared" si="2"/>
        <v>0</v>
      </c>
      <c r="U7" s="17" t="s">
        <v>49</v>
      </c>
    </row>
    <row r="8" spans="1:24" ht="16.5" customHeight="1" x14ac:dyDescent="0.25">
      <c r="A8" s="11">
        <v>10</v>
      </c>
      <c r="B8" s="12"/>
      <c r="C8" s="11"/>
      <c r="D8" s="11"/>
      <c r="E8" s="11"/>
      <c r="F8" s="11"/>
      <c r="G8" s="11"/>
      <c r="H8" s="11"/>
      <c r="I8" s="11"/>
      <c r="J8" s="12"/>
      <c r="K8" s="22"/>
      <c r="L8" s="22"/>
      <c r="M8" s="11"/>
      <c r="N8" s="19">
        <f>(50)*X6*(T8/120)</f>
        <v>0</v>
      </c>
      <c r="O8" s="20" t="e">
        <f t="shared" si="0"/>
        <v>#DIV/0!</v>
      </c>
      <c r="Q8" s="11">
        <v>10</v>
      </c>
      <c r="R8" s="12">
        <f t="shared" si="1"/>
        <v>0</v>
      </c>
      <c r="S8" s="17" t="s">
        <v>32</v>
      </c>
      <c r="T8" s="19">
        <f t="shared" si="2"/>
        <v>0</v>
      </c>
      <c r="U8" s="17" t="s">
        <v>50</v>
      </c>
    </row>
    <row r="9" spans="1:24" ht="16.5" customHeight="1" x14ac:dyDescent="0.25">
      <c r="A9" s="11">
        <v>12</v>
      </c>
      <c r="B9" s="12"/>
      <c r="C9" s="11"/>
      <c r="D9" s="11"/>
      <c r="E9" s="11"/>
      <c r="F9" s="11"/>
      <c r="G9" s="11"/>
      <c r="H9" s="11"/>
      <c r="I9" s="11"/>
      <c r="J9" s="12"/>
      <c r="K9" s="22"/>
      <c r="L9" s="22"/>
      <c r="M9" s="11"/>
      <c r="N9" s="19">
        <f>(50)*X6*(T9/120)</f>
        <v>0</v>
      </c>
      <c r="O9" s="20" t="e">
        <f t="shared" si="0"/>
        <v>#DIV/0!</v>
      </c>
      <c r="Q9" s="11">
        <v>12</v>
      </c>
      <c r="R9" s="12">
        <f t="shared" si="1"/>
        <v>0</v>
      </c>
      <c r="S9" s="17" t="s">
        <v>28</v>
      </c>
      <c r="T9" s="19">
        <f t="shared" si="2"/>
        <v>0</v>
      </c>
      <c r="U9" s="17" t="s">
        <v>47</v>
      </c>
    </row>
    <row r="10" spans="1:24" ht="16.5" customHeight="1" x14ac:dyDescent="0.25">
      <c r="A10" s="11">
        <v>14</v>
      </c>
      <c r="B10" s="12"/>
      <c r="C10" s="11"/>
      <c r="D10" s="11"/>
      <c r="E10" s="11"/>
      <c r="F10" s="11"/>
      <c r="G10" s="11"/>
      <c r="H10" s="11"/>
      <c r="I10" s="11"/>
      <c r="J10" s="12"/>
      <c r="K10" s="22"/>
      <c r="L10" s="22"/>
      <c r="M10" s="11"/>
      <c r="N10" s="19">
        <f>(50)*X6*(T10/120)</f>
        <v>0</v>
      </c>
      <c r="O10" s="20" t="e">
        <f t="shared" si="0"/>
        <v>#DIV/0!</v>
      </c>
      <c r="Q10" s="11">
        <v>14</v>
      </c>
      <c r="R10" s="12">
        <f t="shared" si="1"/>
        <v>0</v>
      </c>
      <c r="S10" s="17" t="s">
        <v>33</v>
      </c>
      <c r="T10" s="19">
        <f t="shared" si="2"/>
        <v>0</v>
      </c>
      <c r="U10" s="17" t="s">
        <v>51</v>
      </c>
    </row>
    <row r="11" spans="1:24" ht="16.5" customHeight="1" x14ac:dyDescent="0.25">
      <c r="A11" s="11">
        <v>16</v>
      </c>
      <c r="B11" s="12"/>
      <c r="C11" s="11"/>
      <c r="D11" s="11"/>
      <c r="E11" s="11"/>
      <c r="F11" s="11"/>
      <c r="G11" s="11"/>
      <c r="H11" s="11"/>
      <c r="I11" s="11"/>
      <c r="J11" s="12"/>
      <c r="K11" s="22"/>
      <c r="L11" s="22"/>
      <c r="M11" s="11"/>
      <c r="N11" s="19">
        <f>(50)*X6*(T11/120)</f>
        <v>0</v>
      </c>
      <c r="O11" s="20" t="e">
        <f t="shared" si="0"/>
        <v>#DIV/0!</v>
      </c>
      <c r="Q11" s="11">
        <v>16</v>
      </c>
      <c r="R11" s="12">
        <f t="shared" si="1"/>
        <v>0</v>
      </c>
      <c r="S11" s="17" t="s">
        <v>29</v>
      </c>
      <c r="T11" s="19">
        <f t="shared" si="2"/>
        <v>0</v>
      </c>
      <c r="U11" s="17" t="s">
        <v>52</v>
      </c>
    </row>
    <row r="12" spans="1:24" ht="16.5" customHeight="1" x14ac:dyDescent="0.25">
      <c r="A12" s="11">
        <v>18</v>
      </c>
      <c r="B12" s="12"/>
      <c r="C12" s="11"/>
      <c r="D12" s="11"/>
      <c r="E12" s="11"/>
      <c r="F12" s="11"/>
      <c r="G12" s="11"/>
      <c r="H12" s="11"/>
      <c r="I12" s="11"/>
      <c r="J12" s="12"/>
      <c r="K12" s="22"/>
      <c r="L12" s="22"/>
      <c r="M12" s="11"/>
      <c r="N12" s="19">
        <f>(50)*X6*(T12/120)</f>
        <v>0</v>
      </c>
      <c r="O12" s="20" t="e">
        <f t="shared" si="0"/>
        <v>#DIV/0!</v>
      </c>
      <c r="Q12" s="11">
        <v>18</v>
      </c>
      <c r="R12" s="12">
        <f t="shared" si="1"/>
        <v>0</v>
      </c>
      <c r="S12" s="17" t="s">
        <v>34</v>
      </c>
      <c r="T12" s="19">
        <f t="shared" si="2"/>
        <v>0</v>
      </c>
      <c r="U12" s="17" t="s">
        <v>53</v>
      </c>
    </row>
    <row r="13" spans="1:24" ht="16.5" customHeight="1" x14ac:dyDescent="0.25">
      <c r="A13" s="10">
        <v>20</v>
      </c>
      <c r="B13" s="9"/>
      <c r="C13" s="10"/>
      <c r="D13" s="10"/>
      <c r="E13" s="10"/>
      <c r="F13" s="10"/>
      <c r="G13" s="10"/>
      <c r="H13" s="11"/>
      <c r="I13" s="11"/>
      <c r="J13" s="12"/>
      <c r="K13" s="22"/>
      <c r="L13" s="22"/>
      <c r="M13" s="10"/>
      <c r="N13" s="19">
        <f>(50)*X6*(T13/120)</f>
        <v>0</v>
      </c>
      <c r="O13" s="20" t="e">
        <f t="shared" si="0"/>
        <v>#DIV/0!</v>
      </c>
      <c r="Q13" s="10">
        <v>20</v>
      </c>
      <c r="R13" s="12">
        <f t="shared" si="1"/>
        <v>0</v>
      </c>
      <c r="S13" s="18" t="s">
        <v>30</v>
      </c>
      <c r="T13" s="19">
        <f t="shared" si="2"/>
        <v>0</v>
      </c>
      <c r="U13" s="17" t="s">
        <v>54</v>
      </c>
    </row>
    <row r="14" spans="1:24" ht="16.5" customHeight="1" x14ac:dyDescent="0.25">
      <c r="A14" s="10">
        <v>22</v>
      </c>
      <c r="B14" s="9"/>
      <c r="C14" s="10"/>
      <c r="D14" s="10"/>
      <c r="E14" s="10"/>
      <c r="F14" s="10"/>
      <c r="G14" s="10"/>
      <c r="H14" s="11"/>
      <c r="I14" s="11"/>
      <c r="J14" s="12"/>
      <c r="K14" s="22"/>
      <c r="L14" s="22"/>
      <c r="M14" s="10"/>
      <c r="N14" s="19">
        <f>(50)*X6*(T14/120)</f>
        <v>0</v>
      </c>
      <c r="O14" s="20" t="e">
        <f t="shared" si="0"/>
        <v>#DIV/0!</v>
      </c>
      <c r="Q14" s="10">
        <v>22</v>
      </c>
      <c r="R14" s="12">
        <f t="shared" si="1"/>
        <v>0</v>
      </c>
      <c r="S14" s="18" t="s">
        <v>35</v>
      </c>
      <c r="T14" s="19">
        <f t="shared" si="2"/>
        <v>0</v>
      </c>
      <c r="U14" s="17" t="s">
        <v>55</v>
      </c>
    </row>
    <row r="15" spans="1:24" ht="16.5" customHeight="1" x14ac:dyDescent="0.25">
      <c r="A15" s="10">
        <v>24</v>
      </c>
      <c r="B15" s="9"/>
      <c r="C15" s="10"/>
      <c r="D15" s="10"/>
      <c r="E15" s="10"/>
      <c r="F15" s="10"/>
      <c r="G15" s="10"/>
      <c r="H15" s="11"/>
      <c r="I15" s="11"/>
      <c r="J15" s="12"/>
      <c r="K15" s="22"/>
      <c r="L15" s="22"/>
      <c r="M15" s="10"/>
      <c r="N15" s="19">
        <f>(50)*X6*(T15/120)</f>
        <v>0</v>
      </c>
      <c r="O15" s="20" t="e">
        <f t="shared" si="0"/>
        <v>#DIV/0!</v>
      </c>
      <c r="Q15" s="10">
        <v>24</v>
      </c>
      <c r="R15" s="12">
        <f t="shared" si="1"/>
        <v>0</v>
      </c>
      <c r="S15" s="18" t="s">
        <v>36</v>
      </c>
      <c r="T15" s="19">
        <f t="shared" si="2"/>
        <v>0</v>
      </c>
      <c r="U15" s="17" t="s">
        <v>56</v>
      </c>
    </row>
    <row r="16" spans="1:24" ht="16.5" customHeight="1" x14ac:dyDescent="0.25">
      <c r="A16" s="10">
        <v>26</v>
      </c>
      <c r="B16" s="9"/>
      <c r="C16" s="10"/>
      <c r="D16" s="10"/>
      <c r="E16" s="10"/>
      <c r="F16" s="10"/>
      <c r="G16" s="10"/>
      <c r="H16" s="11"/>
      <c r="I16" s="11"/>
      <c r="J16" s="12"/>
      <c r="K16" s="22"/>
      <c r="L16" s="22"/>
      <c r="M16" s="10"/>
      <c r="N16" s="19">
        <f>(50)*X6*(T16/120)</f>
        <v>0</v>
      </c>
      <c r="O16" s="20" t="e">
        <f t="shared" si="0"/>
        <v>#DIV/0!</v>
      </c>
      <c r="Q16" s="10">
        <v>26</v>
      </c>
      <c r="R16" s="12">
        <f t="shared" si="1"/>
        <v>0</v>
      </c>
      <c r="S16" s="18" t="s">
        <v>37</v>
      </c>
      <c r="T16" s="19">
        <f t="shared" si="2"/>
        <v>0</v>
      </c>
      <c r="U16" s="17" t="s">
        <v>57</v>
      </c>
    </row>
    <row r="17" spans="1:21" ht="16.5" customHeight="1" x14ac:dyDescent="0.25">
      <c r="A17" s="10">
        <v>28</v>
      </c>
      <c r="B17" s="9"/>
      <c r="C17" s="10"/>
      <c r="D17" s="10"/>
      <c r="E17" s="10"/>
      <c r="F17" s="10"/>
      <c r="G17" s="10"/>
      <c r="H17" s="11"/>
      <c r="I17" s="11"/>
      <c r="J17" s="12"/>
      <c r="K17" s="22"/>
      <c r="L17" s="22"/>
      <c r="M17" s="10"/>
      <c r="N17" s="19">
        <f>(50)*X6*(T17/120)</f>
        <v>0</v>
      </c>
      <c r="O17" s="20" t="e">
        <f t="shared" si="0"/>
        <v>#DIV/0!</v>
      </c>
      <c r="Q17" s="10">
        <v>28</v>
      </c>
      <c r="R17" s="12">
        <f t="shared" si="1"/>
        <v>0</v>
      </c>
      <c r="S17" s="18" t="s">
        <v>38</v>
      </c>
      <c r="T17" s="19">
        <f t="shared" si="2"/>
        <v>0</v>
      </c>
      <c r="U17" s="17" t="s">
        <v>58</v>
      </c>
    </row>
    <row r="18" spans="1:21" ht="16.5" customHeight="1" x14ac:dyDescent="0.25">
      <c r="A18" s="10">
        <v>30</v>
      </c>
      <c r="B18" s="9"/>
      <c r="C18" s="10"/>
      <c r="D18" s="10"/>
      <c r="E18" s="10"/>
      <c r="F18" s="10"/>
      <c r="G18" s="10"/>
      <c r="H18" s="11"/>
      <c r="I18" s="11"/>
      <c r="J18" s="12"/>
      <c r="K18" s="22"/>
      <c r="L18" s="22"/>
      <c r="M18" s="10"/>
      <c r="N18" s="19">
        <f>(50)*X6*(T18/120)</f>
        <v>0</v>
      </c>
      <c r="O18" s="20" t="e">
        <f t="shared" si="0"/>
        <v>#DIV/0!</v>
      </c>
      <c r="Q18" s="10">
        <v>30</v>
      </c>
      <c r="R18" s="12">
        <f t="shared" si="1"/>
        <v>0</v>
      </c>
      <c r="S18" s="18" t="s">
        <v>39</v>
      </c>
      <c r="T18" s="19">
        <f t="shared" si="2"/>
        <v>0</v>
      </c>
      <c r="U18" s="17" t="s">
        <v>59</v>
      </c>
    </row>
    <row r="19" spans="1:21" ht="16.5" customHeight="1" x14ac:dyDescent="0.25">
      <c r="A19" s="10">
        <v>32</v>
      </c>
      <c r="B19" s="9"/>
      <c r="C19" s="10"/>
      <c r="D19" s="10"/>
      <c r="E19" s="10"/>
      <c r="F19" s="10"/>
      <c r="G19" s="10"/>
      <c r="H19" s="11"/>
      <c r="I19" s="11"/>
      <c r="J19" s="12"/>
      <c r="K19" s="22"/>
      <c r="L19" s="22"/>
      <c r="M19" s="10"/>
      <c r="N19" s="19">
        <f>(50)*X6*(T19/120)</f>
        <v>0</v>
      </c>
      <c r="O19" s="20" t="e">
        <f t="shared" si="0"/>
        <v>#DIV/0!</v>
      </c>
      <c r="Q19" s="10">
        <v>32</v>
      </c>
      <c r="R19" s="12">
        <f t="shared" si="1"/>
        <v>0</v>
      </c>
      <c r="S19" s="18" t="s">
        <v>40</v>
      </c>
      <c r="T19" s="19">
        <f t="shared" si="2"/>
        <v>0</v>
      </c>
      <c r="U19" s="17" t="s">
        <v>60</v>
      </c>
    </row>
    <row r="20" spans="1:21" ht="16.5" customHeight="1" x14ac:dyDescent="0.25">
      <c r="A20" s="10">
        <v>34</v>
      </c>
      <c r="B20" s="9"/>
      <c r="C20" s="10"/>
      <c r="D20" s="10"/>
      <c r="E20" s="10"/>
      <c r="F20" s="10"/>
      <c r="G20" s="10"/>
      <c r="H20" s="11"/>
      <c r="I20" s="11"/>
      <c r="J20" s="9"/>
      <c r="K20" s="22"/>
      <c r="L20" s="22"/>
      <c r="M20" s="10"/>
      <c r="N20" s="19">
        <f>(50)*X6*(T20/120)</f>
        <v>0</v>
      </c>
      <c r="O20" s="20" t="e">
        <f t="shared" si="0"/>
        <v>#DIV/0!</v>
      </c>
      <c r="Q20" s="10">
        <v>34</v>
      </c>
      <c r="R20" s="12">
        <f t="shared" si="1"/>
        <v>0</v>
      </c>
      <c r="S20" s="18" t="s">
        <v>42</v>
      </c>
      <c r="T20" s="19">
        <f t="shared" si="2"/>
        <v>0</v>
      </c>
      <c r="U20" s="17" t="s">
        <v>61</v>
      </c>
    </row>
    <row r="21" spans="1:21" ht="16.5" customHeight="1" x14ac:dyDescent="0.25">
      <c r="A21" s="10">
        <v>36</v>
      </c>
      <c r="B21" s="9"/>
      <c r="C21" s="10"/>
      <c r="D21" s="10"/>
      <c r="E21" s="10"/>
      <c r="F21" s="10"/>
      <c r="G21" s="10"/>
      <c r="H21" s="11"/>
      <c r="I21" s="11"/>
      <c r="J21" s="9"/>
      <c r="K21" s="22"/>
      <c r="L21" s="22"/>
      <c r="M21" s="10"/>
      <c r="N21" s="19">
        <f>(50)*X6*(T21/120)</f>
        <v>0</v>
      </c>
      <c r="O21" s="20" t="e">
        <f t="shared" si="0"/>
        <v>#DIV/0!</v>
      </c>
      <c r="Q21" s="10">
        <v>36</v>
      </c>
      <c r="R21" s="12">
        <f t="shared" si="1"/>
        <v>0</v>
      </c>
      <c r="S21" s="18" t="s">
        <v>41</v>
      </c>
      <c r="T21" s="19">
        <f t="shared" si="2"/>
        <v>0</v>
      </c>
      <c r="U21" s="17" t="s">
        <v>62</v>
      </c>
    </row>
    <row r="22" spans="1:21" ht="16.5" customHeight="1" x14ac:dyDescent="0.25">
      <c r="A22" s="10">
        <v>38</v>
      </c>
      <c r="B22" s="9"/>
      <c r="C22" s="10"/>
      <c r="D22" s="10"/>
      <c r="E22" s="10"/>
      <c r="F22" s="10"/>
      <c r="G22" s="10"/>
      <c r="H22" s="11"/>
      <c r="I22" s="11"/>
      <c r="J22" s="9"/>
      <c r="K22" s="22"/>
      <c r="L22" s="22"/>
      <c r="M22" s="10"/>
      <c r="N22" s="19">
        <f>(50)*X6*(T22/120)</f>
        <v>0</v>
      </c>
      <c r="O22" s="20" t="e">
        <f t="shared" si="0"/>
        <v>#DIV/0!</v>
      </c>
      <c r="Q22" s="10">
        <v>38</v>
      </c>
      <c r="R22" s="12">
        <f t="shared" si="1"/>
        <v>0</v>
      </c>
      <c r="S22" s="18" t="s">
        <v>43</v>
      </c>
      <c r="T22" s="19">
        <f t="shared" si="2"/>
        <v>0</v>
      </c>
      <c r="U22" s="17" t="s">
        <v>63</v>
      </c>
    </row>
    <row r="23" spans="1:21" ht="16.5" customHeight="1" x14ac:dyDescent="0.25">
      <c r="A23" s="10">
        <v>40</v>
      </c>
      <c r="B23" s="9"/>
      <c r="C23" s="10"/>
      <c r="D23" s="10"/>
      <c r="E23" s="10"/>
      <c r="F23" s="10"/>
      <c r="G23" s="10"/>
      <c r="H23" s="11"/>
      <c r="I23" s="11"/>
      <c r="J23" s="9"/>
      <c r="K23" s="14"/>
      <c r="L23" s="13"/>
      <c r="M23" s="10"/>
      <c r="N23" s="19">
        <f>(50)*X6*(T23/120)</f>
        <v>0</v>
      </c>
      <c r="O23" s="20" t="e">
        <f t="shared" si="0"/>
        <v>#DIV/0!</v>
      </c>
      <c r="Q23" s="10">
        <v>40</v>
      </c>
      <c r="R23" s="12">
        <f t="shared" si="1"/>
        <v>0</v>
      </c>
      <c r="S23" s="18" t="s">
        <v>44</v>
      </c>
      <c r="T23" s="19">
        <f t="shared" si="2"/>
        <v>0</v>
      </c>
      <c r="U23" s="17" t="s">
        <v>64</v>
      </c>
    </row>
    <row r="24" spans="1:21" ht="16.5" customHeight="1" x14ac:dyDescent="0.25">
      <c r="A24" s="27" t="s">
        <v>10</v>
      </c>
      <c r="B24" s="28" t="e">
        <f>AVERAGE(B2:B23)</f>
        <v>#DIV/0!</v>
      </c>
      <c r="C24" s="29"/>
      <c r="D24" s="29"/>
      <c r="E24" s="29"/>
      <c r="F24" s="29"/>
      <c r="G24" s="29"/>
      <c r="H24" s="30"/>
      <c r="I24" s="30"/>
      <c r="J24" s="29"/>
      <c r="K24" s="29"/>
      <c r="L24" s="29"/>
      <c r="M24" s="27" t="e">
        <f>AVERAGE(M3:M23)</f>
        <v>#DIV/0!</v>
      </c>
      <c r="N24" s="31">
        <f>AVERAGE(N4:N23)</f>
        <v>0</v>
      </c>
      <c r="O24" s="32" t="e">
        <f>AVERAGE(O4:O23)</f>
        <v>#DIV/0!</v>
      </c>
      <c r="Q24" s="26"/>
    </row>
  </sheetData>
  <mergeCells count="4">
    <mergeCell ref="T1:U1"/>
    <mergeCell ref="R2:S2"/>
    <mergeCell ref="T2:U2"/>
    <mergeCell ref="R1:S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Kusák Ivo (54083)</dc:creator>
  <cp:lastModifiedBy>Kusák Ivo (54083)</cp:lastModifiedBy>
  <cp:lastPrinted>2025-11-11T11:58:18Z</cp:lastPrinted>
  <dcterms:created xsi:type="dcterms:W3CDTF">2025-11-04T12:58:46Z</dcterms:created>
  <dcterms:modified xsi:type="dcterms:W3CDTF">2026-01-19T12:13:35Z</dcterms:modified>
</cp:coreProperties>
</file>